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35" windowHeight="9045" activeTab="2"/>
  </bookViews>
  <sheets>
    <sheet name="CONTROL" sheetId="1" r:id="rId1"/>
    <sheet name="POWER" sheetId="2" r:id="rId2"/>
    <sheet name="SUMMARY" sheetId="3" r:id="rId3"/>
  </sheets>
  <definedNames/>
  <calcPr fullCalcOnLoad="1"/>
</workbook>
</file>

<file path=xl/sharedStrings.xml><?xml version="1.0" encoding="utf-8"?>
<sst xmlns="http://schemas.openxmlformats.org/spreadsheetml/2006/main" count="175" uniqueCount="53">
  <si>
    <t>PART</t>
  </si>
  <si>
    <t>COST</t>
  </si>
  <si>
    <t>PAGE</t>
  </si>
  <si>
    <t>QUAN</t>
  </si>
  <si>
    <t>HEADER- 44 PIN</t>
  </si>
  <si>
    <t>LM1117MPX-3.3</t>
  </si>
  <si>
    <t>LM1117MPX-1.8</t>
  </si>
  <si>
    <t>RESISTOR</t>
  </si>
  <si>
    <t>TOTAL</t>
  </si>
  <si>
    <t>IC</t>
  </si>
  <si>
    <t>SMT</t>
  </si>
  <si>
    <t>CAPACITOR</t>
  </si>
  <si>
    <t>100C6.3</t>
  </si>
  <si>
    <t>22C6.3</t>
  </si>
  <si>
    <t>ESTIMATED</t>
  </si>
  <si>
    <t>ESTIMATED FROM SIMILAR PART</t>
  </si>
  <si>
    <t>AKM5384</t>
  </si>
  <si>
    <t>INDUCTOR</t>
  </si>
  <si>
    <t>0805</t>
  </si>
  <si>
    <t>EQUIVALENT TO CS5364</t>
  </si>
  <si>
    <t>DIODE</t>
  </si>
  <si>
    <t>BAV99DWDICT</t>
  </si>
  <si>
    <t>74VHC157</t>
  </si>
  <si>
    <t>TRANSISTOR</t>
  </si>
  <si>
    <t>SIGNAL</t>
  </si>
  <si>
    <t>ZENER</t>
  </si>
  <si>
    <t>DSP</t>
  </si>
  <si>
    <t>NC7SZ125</t>
  </si>
  <si>
    <t>AT24C512</t>
  </si>
  <si>
    <t>CRYSTAL</t>
  </si>
  <si>
    <t>PAGE 8 OMITTED AS WE DON’T USE FEATURE</t>
  </si>
  <si>
    <t>48 PIN</t>
  </si>
  <si>
    <t>10C6.3</t>
  </si>
  <si>
    <t>PER ASSY</t>
  </si>
  <si>
    <t>ASSY'S</t>
  </si>
  <si>
    <t>HEADER</t>
  </si>
  <si>
    <t>AMP</t>
  </si>
  <si>
    <t>IXDI402SIA</t>
  </si>
  <si>
    <t>SCHOTTKEY</t>
  </si>
  <si>
    <t>SI7414DN</t>
  </si>
  <si>
    <t>SI7415DN</t>
  </si>
  <si>
    <t>SIMILAR ZETEX PART</t>
  </si>
  <si>
    <t>MAX9107</t>
  </si>
  <si>
    <t>OUTPUT</t>
  </si>
  <si>
    <t>COILTRONICS CMS SERIES</t>
  </si>
  <si>
    <t>47C63</t>
  </si>
  <si>
    <t>TMP100</t>
  </si>
  <si>
    <t>BAV99</t>
  </si>
  <si>
    <t>14 PIN</t>
  </si>
  <si>
    <t>Summary</t>
  </si>
  <si>
    <t>Control Board</t>
  </si>
  <si>
    <t>Power Board</t>
  </si>
  <si>
    <t xml:space="preserve">Parts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</si>
</sst>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Alignment="1" quotePrefix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9"/>
  <sheetViews>
    <sheetView workbookViewId="0" topLeftCell="A1">
      <pane ySplit="1" topLeftCell="BM2" activePane="bottomLeft" state="frozen"/>
      <selection pane="topLeft" activeCell="A1" sqref="A1"/>
      <selection pane="bottomLeft" activeCell="G1" sqref="G1"/>
    </sheetView>
  </sheetViews>
  <sheetFormatPr defaultColWidth="9.140625" defaultRowHeight="12.75"/>
  <cols>
    <col min="2" max="3" width="16.8515625" style="0" customWidth="1"/>
    <col min="7" max="7" width="31.421875" style="0" customWidth="1"/>
  </cols>
  <sheetData>
    <row r="1" spans="1:7" ht="12.75">
      <c r="A1" t="s">
        <v>2</v>
      </c>
      <c r="B1" t="s">
        <v>0</v>
      </c>
      <c r="D1" t="s">
        <v>3</v>
      </c>
      <c r="E1" t="s">
        <v>1</v>
      </c>
      <c r="F1" t="s">
        <v>8</v>
      </c>
      <c r="G1">
        <f>+F49</f>
        <v>69.21879999999999</v>
      </c>
    </row>
    <row r="2" spans="1:7" ht="12.75">
      <c r="A2">
        <v>2</v>
      </c>
      <c r="B2" t="s">
        <v>4</v>
      </c>
      <c r="D2">
        <v>2</v>
      </c>
      <c r="E2">
        <v>2.94</v>
      </c>
      <c r="F2">
        <f>D2*E2</f>
        <v>5.88</v>
      </c>
      <c r="G2" t="s">
        <v>15</v>
      </c>
    </row>
    <row r="3" spans="1:6" ht="12.75">
      <c r="A3">
        <v>2</v>
      </c>
      <c r="B3" t="s">
        <v>9</v>
      </c>
      <c r="C3" t="s">
        <v>5</v>
      </c>
      <c r="D3">
        <v>1</v>
      </c>
      <c r="E3">
        <v>0.4316</v>
      </c>
      <c r="F3">
        <f>D3*E3</f>
        <v>0.4316</v>
      </c>
    </row>
    <row r="4" spans="1:6" ht="12.75">
      <c r="A4">
        <v>2</v>
      </c>
      <c r="B4" t="s">
        <v>9</v>
      </c>
      <c r="C4" t="s">
        <v>6</v>
      </c>
      <c r="D4">
        <v>2</v>
      </c>
      <c r="E4">
        <v>0.4316</v>
      </c>
      <c r="F4">
        <f>D4*E4</f>
        <v>0.8632</v>
      </c>
    </row>
    <row r="5" spans="1:6" ht="12.75">
      <c r="A5">
        <v>2</v>
      </c>
      <c r="B5" t="s">
        <v>7</v>
      </c>
      <c r="C5" t="s">
        <v>10</v>
      </c>
      <c r="D5">
        <v>39</v>
      </c>
      <c r="E5">
        <v>0.01</v>
      </c>
      <c r="F5">
        <f>D5*E5</f>
        <v>0.39</v>
      </c>
    </row>
    <row r="6" spans="1:6" ht="12.75">
      <c r="A6">
        <v>2</v>
      </c>
      <c r="B6" t="s">
        <v>11</v>
      </c>
      <c r="C6" t="s">
        <v>10</v>
      </c>
      <c r="D6">
        <v>3</v>
      </c>
      <c r="E6">
        <v>0.01</v>
      </c>
      <c r="F6">
        <f aca="true" t="shared" si="0" ref="F6:F47">D6*E6</f>
        <v>0.03</v>
      </c>
    </row>
    <row r="7" spans="1:6" ht="12.75">
      <c r="A7">
        <v>2</v>
      </c>
      <c r="B7" t="s">
        <v>11</v>
      </c>
      <c r="C7" t="s">
        <v>12</v>
      </c>
      <c r="D7">
        <v>1</v>
      </c>
      <c r="E7">
        <v>0.079</v>
      </c>
      <c r="F7">
        <f t="shared" si="0"/>
        <v>0.079</v>
      </c>
    </row>
    <row r="8" spans="1:6" ht="12.75">
      <c r="A8">
        <v>2</v>
      </c>
      <c r="B8" t="s">
        <v>11</v>
      </c>
      <c r="C8" t="s">
        <v>13</v>
      </c>
      <c r="D8">
        <v>4</v>
      </c>
      <c r="E8">
        <v>0.056</v>
      </c>
      <c r="F8">
        <f t="shared" si="0"/>
        <v>0.224</v>
      </c>
    </row>
    <row r="9" spans="1:6" ht="12.75">
      <c r="A9">
        <v>3</v>
      </c>
      <c r="B9" t="s">
        <v>11</v>
      </c>
      <c r="C9" t="s">
        <v>10</v>
      </c>
      <c r="D9">
        <v>20</v>
      </c>
      <c r="E9">
        <v>0.01</v>
      </c>
      <c r="F9">
        <f t="shared" si="0"/>
        <v>0.2</v>
      </c>
    </row>
    <row r="10" spans="1:6" ht="12.75">
      <c r="A10">
        <v>3</v>
      </c>
      <c r="B10" t="s">
        <v>11</v>
      </c>
      <c r="C10" t="s">
        <v>13</v>
      </c>
      <c r="D10">
        <v>11</v>
      </c>
      <c r="E10">
        <v>0.056</v>
      </c>
      <c r="F10">
        <f t="shared" si="0"/>
        <v>0.616</v>
      </c>
    </row>
    <row r="11" spans="1:6" ht="12.75">
      <c r="A11">
        <v>3</v>
      </c>
      <c r="B11" t="s">
        <v>7</v>
      </c>
      <c r="C11" t="s">
        <v>10</v>
      </c>
      <c r="D11">
        <v>24</v>
      </c>
      <c r="E11">
        <v>0.01</v>
      </c>
      <c r="F11">
        <f t="shared" si="0"/>
        <v>0.24</v>
      </c>
    </row>
    <row r="12" spans="1:7" ht="12.75">
      <c r="A12">
        <v>3</v>
      </c>
      <c r="B12" t="s">
        <v>9</v>
      </c>
      <c r="C12" t="s">
        <v>16</v>
      </c>
      <c r="D12">
        <v>1</v>
      </c>
      <c r="E12">
        <v>13.13</v>
      </c>
      <c r="F12">
        <f t="shared" si="0"/>
        <v>13.13</v>
      </c>
      <c r="G12" t="s">
        <v>19</v>
      </c>
    </row>
    <row r="13" spans="1:6" ht="12.75">
      <c r="A13">
        <v>3</v>
      </c>
      <c r="B13" t="s">
        <v>17</v>
      </c>
      <c r="C13" s="1" t="s">
        <v>18</v>
      </c>
      <c r="D13">
        <v>9</v>
      </c>
      <c r="E13">
        <v>0.026</v>
      </c>
      <c r="F13">
        <f t="shared" si="0"/>
        <v>0.23399999999999999</v>
      </c>
    </row>
    <row r="14" spans="1:6" ht="12.75">
      <c r="A14">
        <v>3</v>
      </c>
      <c r="B14" t="s">
        <v>20</v>
      </c>
      <c r="C14" t="s">
        <v>21</v>
      </c>
      <c r="D14">
        <v>4</v>
      </c>
      <c r="E14">
        <v>0.15</v>
      </c>
      <c r="F14">
        <f t="shared" si="0"/>
        <v>0.6</v>
      </c>
    </row>
    <row r="15" spans="1:6" ht="12.75">
      <c r="A15">
        <v>4</v>
      </c>
      <c r="B15" t="s">
        <v>11</v>
      </c>
      <c r="C15" t="s">
        <v>10</v>
      </c>
      <c r="D15">
        <v>20</v>
      </c>
      <c r="E15">
        <v>0.01</v>
      </c>
      <c r="F15">
        <f aca="true" t="shared" si="1" ref="F15:F20">D15*E15</f>
        <v>0.2</v>
      </c>
    </row>
    <row r="16" spans="1:6" ht="12.75">
      <c r="A16">
        <v>4</v>
      </c>
      <c r="B16" t="s">
        <v>11</v>
      </c>
      <c r="C16" t="s">
        <v>13</v>
      </c>
      <c r="D16">
        <v>11</v>
      </c>
      <c r="E16">
        <v>0.056</v>
      </c>
      <c r="F16">
        <f t="shared" si="1"/>
        <v>0.616</v>
      </c>
    </row>
    <row r="17" spans="1:6" ht="12.75">
      <c r="A17">
        <v>4</v>
      </c>
      <c r="B17" t="s">
        <v>7</v>
      </c>
      <c r="C17" t="s">
        <v>10</v>
      </c>
      <c r="D17">
        <v>24</v>
      </c>
      <c r="E17">
        <v>0.01</v>
      </c>
      <c r="F17">
        <f t="shared" si="1"/>
        <v>0.24</v>
      </c>
    </row>
    <row r="18" spans="1:6" ht="12.75">
      <c r="A18">
        <v>4</v>
      </c>
      <c r="B18" t="s">
        <v>9</v>
      </c>
      <c r="C18" t="s">
        <v>16</v>
      </c>
      <c r="D18">
        <v>1</v>
      </c>
      <c r="E18">
        <v>13.13</v>
      </c>
      <c r="F18">
        <f t="shared" si="1"/>
        <v>13.13</v>
      </c>
    </row>
    <row r="19" spans="1:6" ht="12.75">
      <c r="A19">
        <v>4</v>
      </c>
      <c r="B19" t="s">
        <v>17</v>
      </c>
      <c r="C19" s="1" t="s">
        <v>18</v>
      </c>
      <c r="D19">
        <v>9</v>
      </c>
      <c r="E19">
        <v>0.026</v>
      </c>
      <c r="F19">
        <f t="shared" si="1"/>
        <v>0.23399999999999999</v>
      </c>
    </row>
    <row r="20" spans="1:6" ht="12.75">
      <c r="A20">
        <v>4</v>
      </c>
      <c r="B20" t="s">
        <v>20</v>
      </c>
      <c r="C20" t="s">
        <v>21</v>
      </c>
      <c r="D20">
        <v>4</v>
      </c>
      <c r="E20">
        <v>0.15</v>
      </c>
      <c r="F20">
        <f t="shared" si="1"/>
        <v>0.6</v>
      </c>
    </row>
    <row r="21" spans="1:6" ht="12.75">
      <c r="A21">
        <v>5</v>
      </c>
      <c r="B21" t="s">
        <v>9</v>
      </c>
      <c r="C21" t="s">
        <v>22</v>
      </c>
      <c r="D21">
        <v>4</v>
      </c>
      <c r="E21">
        <v>0.1512</v>
      </c>
      <c r="F21">
        <f t="shared" si="0"/>
        <v>0.6048</v>
      </c>
    </row>
    <row r="22" spans="1:6" ht="12.75">
      <c r="A22">
        <v>5</v>
      </c>
      <c r="B22" t="s">
        <v>11</v>
      </c>
      <c r="C22" t="s">
        <v>10</v>
      </c>
      <c r="D22">
        <v>5</v>
      </c>
      <c r="E22">
        <v>0.01</v>
      </c>
      <c r="F22">
        <f t="shared" si="0"/>
        <v>0.05</v>
      </c>
    </row>
    <row r="23" spans="1:6" ht="12.75">
      <c r="A23">
        <v>5</v>
      </c>
      <c r="B23" t="s">
        <v>7</v>
      </c>
      <c r="C23" t="s">
        <v>10</v>
      </c>
      <c r="D23">
        <v>5</v>
      </c>
      <c r="E23">
        <v>0.01</v>
      </c>
      <c r="F23">
        <f t="shared" si="0"/>
        <v>0.05</v>
      </c>
    </row>
    <row r="24" spans="1:6" ht="12.75">
      <c r="A24">
        <v>5</v>
      </c>
      <c r="B24" t="s">
        <v>23</v>
      </c>
      <c r="C24" t="s">
        <v>24</v>
      </c>
      <c r="D24">
        <v>1</v>
      </c>
      <c r="E24">
        <v>0.0366</v>
      </c>
      <c r="F24">
        <f t="shared" si="0"/>
        <v>0.0366</v>
      </c>
    </row>
    <row r="25" spans="1:6" ht="12.75">
      <c r="A25">
        <v>5</v>
      </c>
      <c r="B25" t="s">
        <v>20</v>
      </c>
      <c r="C25" t="s">
        <v>25</v>
      </c>
      <c r="D25">
        <v>1</v>
      </c>
      <c r="E25">
        <v>0.04</v>
      </c>
      <c r="F25">
        <f t="shared" si="0"/>
        <v>0.04</v>
      </c>
    </row>
    <row r="26" spans="1:6" ht="12.75">
      <c r="A26">
        <v>6</v>
      </c>
      <c r="B26" t="s">
        <v>9</v>
      </c>
      <c r="C26" t="s">
        <v>26</v>
      </c>
      <c r="D26">
        <v>1</v>
      </c>
      <c r="E26">
        <v>9</v>
      </c>
      <c r="F26">
        <f t="shared" si="0"/>
        <v>9</v>
      </c>
    </row>
    <row r="27" spans="1:6" ht="12.75">
      <c r="A27">
        <v>6</v>
      </c>
      <c r="B27" t="s">
        <v>9</v>
      </c>
      <c r="C27" t="s">
        <v>27</v>
      </c>
      <c r="D27">
        <v>9</v>
      </c>
      <c r="E27">
        <v>0.0756</v>
      </c>
      <c r="F27">
        <f t="shared" si="0"/>
        <v>0.6804</v>
      </c>
    </row>
    <row r="28" spans="1:6" ht="12.75">
      <c r="A28">
        <v>6</v>
      </c>
      <c r="B28" t="s">
        <v>9</v>
      </c>
      <c r="C28" t="s">
        <v>28</v>
      </c>
      <c r="D28">
        <v>1</v>
      </c>
      <c r="E28">
        <v>1.273</v>
      </c>
      <c r="F28">
        <f t="shared" si="0"/>
        <v>1.273</v>
      </c>
    </row>
    <row r="29" spans="1:6" ht="12.75">
      <c r="A29">
        <v>6</v>
      </c>
      <c r="B29" t="s">
        <v>20</v>
      </c>
      <c r="C29" t="s">
        <v>25</v>
      </c>
      <c r="D29">
        <v>2</v>
      </c>
      <c r="E29">
        <v>0.04</v>
      </c>
      <c r="F29">
        <f t="shared" si="0"/>
        <v>0.08</v>
      </c>
    </row>
    <row r="30" spans="1:6" ht="12.75">
      <c r="A30">
        <v>6</v>
      </c>
      <c r="B30" t="s">
        <v>23</v>
      </c>
      <c r="C30" t="s">
        <v>24</v>
      </c>
      <c r="D30">
        <v>1</v>
      </c>
      <c r="E30">
        <v>0.0366</v>
      </c>
      <c r="F30">
        <f t="shared" si="0"/>
        <v>0.0366</v>
      </c>
    </row>
    <row r="31" spans="1:6" ht="12.75">
      <c r="A31">
        <v>6</v>
      </c>
      <c r="B31" t="s">
        <v>11</v>
      </c>
      <c r="C31" t="s">
        <v>10</v>
      </c>
      <c r="D31">
        <v>39</v>
      </c>
      <c r="E31">
        <v>0.01</v>
      </c>
      <c r="F31">
        <f t="shared" si="0"/>
        <v>0.39</v>
      </c>
    </row>
    <row r="32" spans="1:6" ht="12.75">
      <c r="A32">
        <v>6</v>
      </c>
      <c r="B32" t="s">
        <v>11</v>
      </c>
      <c r="C32" t="s">
        <v>13</v>
      </c>
      <c r="D32">
        <v>9</v>
      </c>
      <c r="E32">
        <v>0.056</v>
      </c>
      <c r="F32">
        <f t="shared" si="0"/>
        <v>0.504</v>
      </c>
    </row>
    <row r="33" spans="1:6" ht="12.75">
      <c r="A33">
        <v>6</v>
      </c>
      <c r="B33" t="s">
        <v>7</v>
      </c>
      <c r="C33" t="s">
        <v>10</v>
      </c>
      <c r="D33">
        <v>51</v>
      </c>
      <c r="E33">
        <v>0.01</v>
      </c>
      <c r="F33">
        <f t="shared" si="0"/>
        <v>0.51</v>
      </c>
    </row>
    <row r="34" spans="1:6" ht="12.75">
      <c r="A34">
        <v>6</v>
      </c>
      <c r="B34" t="s">
        <v>17</v>
      </c>
      <c r="C34" s="1" t="s">
        <v>18</v>
      </c>
      <c r="D34">
        <v>2</v>
      </c>
      <c r="E34">
        <v>0.026</v>
      </c>
      <c r="F34">
        <f t="shared" si="0"/>
        <v>0.052</v>
      </c>
    </row>
    <row r="35" spans="1:6" ht="12.75">
      <c r="A35">
        <v>6</v>
      </c>
      <c r="B35" t="s">
        <v>29</v>
      </c>
      <c r="C35" t="s">
        <v>10</v>
      </c>
      <c r="D35">
        <v>1</v>
      </c>
      <c r="E35">
        <v>0.26</v>
      </c>
      <c r="F35">
        <f t="shared" si="0"/>
        <v>0.26</v>
      </c>
    </row>
    <row r="36" spans="1:6" ht="12.75">
      <c r="A36">
        <v>7</v>
      </c>
      <c r="B36" t="s">
        <v>9</v>
      </c>
      <c r="C36" t="s">
        <v>26</v>
      </c>
      <c r="D36">
        <v>1</v>
      </c>
      <c r="E36">
        <v>9</v>
      </c>
      <c r="F36">
        <f aca="true" t="shared" si="2" ref="F36:F45">D36*E36</f>
        <v>9</v>
      </c>
    </row>
    <row r="37" spans="1:6" ht="12.75">
      <c r="A37">
        <v>7</v>
      </c>
      <c r="B37" t="s">
        <v>9</v>
      </c>
      <c r="C37" t="s">
        <v>27</v>
      </c>
      <c r="D37">
        <v>1</v>
      </c>
      <c r="E37">
        <v>0.0756</v>
      </c>
      <c r="F37">
        <f t="shared" si="2"/>
        <v>0.0756</v>
      </c>
    </row>
    <row r="38" spans="1:6" ht="12.75">
      <c r="A38">
        <v>7</v>
      </c>
      <c r="B38" t="s">
        <v>9</v>
      </c>
      <c r="C38" t="s">
        <v>28</v>
      </c>
      <c r="D38">
        <v>0</v>
      </c>
      <c r="E38">
        <v>1.273</v>
      </c>
      <c r="F38">
        <f t="shared" si="2"/>
        <v>0</v>
      </c>
    </row>
    <row r="39" spans="1:6" ht="12.75">
      <c r="A39">
        <v>7</v>
      </c>
      <c r="B39" t="s">
        <v>20</v>
      </c>
      <c r="C39" t="s">
        <v>25</v>
      </c>
      <c r="D39">
        <v>2</v>
      </c>
      <c r="E39">
        <v>0.04</v>
      </c>
      <c r="F39">
        <f t="shared" si="2"/>
        <v>0.08</v>
      </c>
    </row>
    <row r="40" spans="1:6" ht="12.75">
      <c r="A40">
        <v>9</v>
      </c>
      <c r="B40" t="s">
        <v>11</v>
      </c>
      <c r="C40" t="s">
        <v>32</v>
      </c>
      <c r="D40">
        <v>6</v>
      </c>
      <c r="E40">
        <v>0.054</v>
      </c>
      <c r="F40">
        <f t="shared" si="2"/>
        <v>0.324</v>
      </c>
    </row>
    <row r="41" spans="1:6" ht="12.75">
      <c r="A41">
        <v>7</v>
      </c>
      <c r="B41" t="s">
        <v>11</v>
      </c>
      <c r="C41" t="s">
        <v>10</v>
      </c>
      <c r="D41">
        <v>31</v>
      </c>
      <c r="E41">
        <v>0.01</v>
      </c>
      <c r="F41">
        <f t="shared" si="2"/>
        <v>0.31</v>
      </c>
    </row>
    <row r="42" spans="1:6" ht="12.75">
      <c r="A42">
        <v>7</v>
      </c>
      <c r="B42" t="s">
        <v>11</v>
      </c>
      <c r="C42" t="s">
        <v>13</v>
      </c>
      <c r="D42">
        <v>7</v>
      </c>
      <c r="E42">
        <v>0.056</v>
      </c>
      <c r="F42">
        <f t="shared" si="2"/>
        <v>0.392</v>
      </c>
    </row>
    <row r="43" spans="1:6" ht="12.75">
      <c r="A43">
        <v>7</v>
      </c>
      <c r="B43" t="s">
        <v>7</v>
      </c>
      <c r="C43" t="s">
        <v>10</v>
      </c>
      <c r="D43">
        <v>42</v>
      </c>
      <c r="E43">
        <v>0.01</v>
      </c>
      <c r="F43">
        <f t="shared" si="2"/>
        <v>0.42</v>
      </c>
    </row>
    <row r="44" spans="1:6" ht="12.75">
      <c r="A44">
        <v>7</v>
      </c>
      <c r="B44" t="s">
        <v>17</v>
      </c>
      <c r="C44" s="1" t="s">
        <v>18</v>
      </c>
      <c r="D44">
        <v>2</v>
      </c>
      <c r="E44">
        <v>0.026</v>
      </c>
      <c r="F44">
        <f t="shared" si="2"/>
        <v>0.052</v>
      </c>
    </row>
    <row r="45" spans="1:6" ht="12.75">
      <c r="A45">
        <v>8</v>
      </c>
      <c r="B45" t="s">
        <v>30</v>
      </c>
      <c r="F45">
        <f t="shared" si="2"/>
        <v>0</v>
      </c>
    </row>
    <row r="46" spans="1:6" ht="12.75">
      <c r="A46">
        <v>9</v>
      </c>
      <c r="B46" t="s">
        <v>4</v>
      </c>
      <c r="C46" t="s">
        <v>31</v>
      </c>
      <c r="D46">
        <v>2</v>
      </c>
      <c r="E46">
        <v>3.5</v>
      </c>
      <c r="F46">
        <f t="shared" si="0"/>
        <v>7</v>
      </c>
    </row>
    <row r="47" spans="1:6" ht="12.75">
      <c r="A47">
        <v>9</v>
      </c>
      <c r="B47" t="s">
        <v>11</v>
      </c>
      <c r="C47" t="s">
        <v>10</v>
      </c>
      <c r="D47">
        <v>6</v>
      </c>
      <c r="E47">
        <v>0.01</v>
      </c>
      <c r="F47">
        <f t="shared" si="0"/>
        <v>0.06</v>
      </c>
    </row>
    <row r="49" ht="12.75">
      <c r="F49">
        <f>SUM(F1:F48)</f>
        <v>69.21879999999999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9"/>
  <sheetViews>
    <sheetView workbookViewId="0" topLeftCell="A1">
      <selection activeCell="H1" sqref="H1"/>
    </sheetView>
  </sheetViews>
  <sheetFormatPr defaultColWidth="9.140625" defaultRowHeight="12.75"/>
  <cols>
    <col min="2" max="2" width="19.140625" style="0" customWidth="1"/>
    <col min="3" max="3" width="12.140625" style="0" customWidth="1"/>
  </cols>
  <sheetData>
    <row r="1" spans="1:8" ht="12.75">
      <c r="A1" t="s">
        <v>2</v>
      </c>
      <c r="B1" t="s">
        <v>0</v>
      </c>
      <c r="D1" t="s">
        <v>33</v>
      </c>
      <c r="E1" t="s">
        <v>1</v>
      </c>
      <c r="F1" t="s">
        <v>34</v>
      </c>
      <c r="G1" t="s">
        <v>8</v>
      </c>
      <c r="H1">
        <f>+G29</f>
        <v>56.827400000000004</v>
      </c>
    </row>
    <row r="2" spans="1:7" ht="12.75">
      <c r="A2">
        <v>2</v>
      </c>
      <c r="B2" t="s">
        <v>35</v>
      </c>
      <c r="C2" t="s">
        <v>31</v>
      </c>
      <c r="D2">
        <v>2</v>
      </c>
      <c r="E2">
        <v>2.94</v>
      </c>
      <c r="F2">
        <v>1</v>
      </c>
      <c r="G2">
        <f>D2*E2*F2</f>
        <v>5.88</v>
      </c>
    </row>
    <row r="3" spans="1:7" ht="12.75">
      <c r="A3">
        <v>2</v>
      </c>
      <c r="B3" t="s">
        <v>11</v>
      </c>
      <c r="C3" t="s">
        <v>32</v>
      </c>
      <c r="D3">
        <v>6</v>
      </c>
      <c r="E3">
        <v>0.054</v>
      </c>
      <c r="F3">
        <v>1</v>
      </c>
      <c r="G3">
        <f>D3*E3*F3</f>
        <v>0.324</v>
      </c>
    </row>
    <row r="4" spans="1:7" ht="12.75">
      <c r="A4">
        <v>2</v>
      </c>
      <c r="B4" t="s">
        <v>11</v>
      </c>
      <c r="C4" t="s">
        <v>10</v>
      </c>
      <c r="D4">
        <v>6</v>
      </c>
      <c r="E4">
        <v>0.01</v>
      </c>
      <c r="F4">
        <v>1</v>
      </c>
      <c r="G4">
        <f>D4*E4*F4</f>
        <v>0.06</v>
      </c>
    </row>
    <row r="5" spans="1:7" ht="12.75">
      <c r="A5" t="s">
        <v>36</v>
      </c>
      <c r="B5" t="s">
        <v>7</v>
      </c>
      <c r="C5" t="s">
        <v>10</v>
      </c>
      <c r="D5">
        <v>22</v>
      </c>
      <c r="E5">
        <v>0.015</v>
      </c>
      <c r="F5">
        <v>8</v>
      </c>
      <c r="G5">
        <f>D5*E5*F5</f>
        <v>2.6399999999999997</v>
      </c>
    </row>
    <row r="6" spans="1:7" ht="12.75">
      <c r="A6" t="s">
        <v>36</v>
      </c>
      <c r="B6" t="s">
        <v>11</v>
      </c>
      <c r="C6" t="s">
        <v>10</v>
      </c>
      <c r="D6">
        <v>33</v>
      </c>
      <c r="E6">
        <v>0.02</v>
      </c>
      <c r="F6">
        <v>8</v>
      </c>
      <c r="G6">
        <f>D6*E6*F6</f>
        <v>5.28</v>
      </c>
    </row>
    <row r="7" spans="1:7" ht="12.75">
      <c r="A7" t="s">
        <v>36</v>
      </c>
      <c r="B7" t="s">
        <v>9</v>
      </c>
      <c r="C7" t="s">
        <v>27</v>
      </c>
      <c r="D7">
        <v>4</v>
      </c>
      <c r="E7">
        <v>0.0756</v>
      </c>
      <c r="F7">
        <v>8</v>
      </c>
      <c r="G7">
        <f>D7*E7*F7</f>
        <v>2.4192</v>
      </c>
    </row>
    <row r="8" spans="1:8" ht="12.75">
      <c r="A8" t="s">
        <v>36</v>
      </c>
      <c r="B8" t="s">
        <v>9</v>
      </c>
      <c r="C8" t="s">
        <v>37</v>
      </c>
      <c r="D8">
        <v>2</v>
      </c>
      <c r="E8">
        <v>0.35</v>
      </c>
      <c r="F8">
        <v>8</v>
      </c>
      <c r="G8">
        <f>D8*E8*F8</f>
        <v>5.6</v>
      </c>
      <c r="H8" t="s">
        <v>14</v>
      </c>
    </row>
    <row r="9" spans="1:7" ht="12.75">
      <c r="A9" t="s">
        <v>36</v>
      </c>
      <c r="B9" t="s">
        <v>20</v>
      </c>
      <c r="C9" t="s">
        <v>38</v>
      </c>
      <c r="D9">
        <v>8</v>
      </c>
      <c r="E9">
        <v>0.04</v>
      </c>
      <c r="F9">
        <v>8</v>
      </c>
      <c r="G9">
        <f>D9*E9*F9</f>
        <v>2.56</v>
      </c>
    </row>
    <row r="10" spans="1:7" ht="12.75">
      <c r="A10" t="s">
        <v>36</v>
      </c>
      <c r="B10" t="s">
        <v>20</v>
      </c>
      <c r="C10" t="s">
        <v>25</v>
      </c>
      <c r="D10">
        <v>4</v>
      </c>
      <c r="E10">
        <v>0.04</v>
      </c>
      <c r="F10">
        <v>8</v>
      </c>
      <c r="G10">
        <f>D10*E10*F10</f>
        <v>1.28</v>
      </c>
    </row>
    <row r="11" spans="1:7" ht="12.75">
      <c r="A11" t="s">
        <v>36</v>
      </c>
      <c r="B11" t="s">
        <v>20</v>
      </c>
      <c r="C11" t="s">
        <v>24</v>
      </c>
      <c r="D11">
        <v>4</v>
      </c>
      <c r="E11">
        <v>0.03</v>
      </c>
      <c r="F11">
        <v>8</v>
      </c>
      <c r="G11">
        <f>D11*E11*F11</f>
        <v>0.96</v>
      </c>
    </row>
    <row r="12" spans="1:8" ht="12.75">
      <c r="A12" t="s">
        <v>36</v>
      </c>
      <c r="B12" t="s">
        <v>23</v>
      </c>
      <c r="C12" t="s">
        <v>39</v>
      </c>
      <c r="D12">
        <v>2</v>
      </c>
      <c r="E12">
        <v>0.36</v>
      </c>
      <c r="F12">
        <v>8</v>
      </c>
      <c r="G12">
        <f>D12*E12*F12</f>
        <v>5.76</v>
      </c>
      <c r="H12" t="s">
        <v>41</v>
      </c>
    </row>
    <row r="13" spans="1:8" ht="12.75">
      <c r="A13" t="s">
        <v>36</v>
      </c>
      <c r="B13" t="s">
        <v>23</v>
      </c>
      <c r="C13" t="s">
        <v>40</v>
      </c>
      <c r="D13">
        <v>2</v>
      </c>
      <c r="E13">
        <v>0.36</v>
      </c>
      <c r="F13">
        <v>8</v>
      </c>
      <c r="G13">
        <f>D13*E13*F13</f>
        <v>5.76</v>
      </c>
      <c r="H13" t="s">
        <v>41</v>
      </c>
    </row>
    <row r="14" spans="1:7" ht="12.75">
      <c r="A14" t="s">
        <v>36</v>
      </c>
      <c r="B14" t="s">
        <v>9</v>
      </c>
      <c r="C14" t="s">
        <v>42</v>
      </c>
      <c r="D14">
        <v>0.5</v>
      </c>
      <c r="E14">
        <v>0.98</v>
      </c>
      <c r="F14">
        <v>8</v>
      </c>
      <c r="G14">
        <f>D14*E14*F14</f>
        <v>3.92</v>
      </c>
    </row>
    <row r="15" spans="1:7" ht="12.75">
      <c r="A15" t="s">
        <v>36</v>
      </c>
      <c r="B15" t="s">
        <v>23</v>
      </c>
      <c r="C15" t="s">
        <v>10</v>
      </c>
      <c r="D15">
        <v>2</v>
      </c>
      <c r="E15">
        <v>0.0366</v>
      </c>
      <c r="F15">
        <v>8</v>
      </c>
      <c r="G15">
        <f>D15*E15*F15</f>
        <v>0.5856</v>
      </c>
    </row>
    <row r="16" spans="1:8" ht="12.75">
      <c r="A16" t="s">
        <v>36</v>
      </c>
      <c r="B16" t="s">
        <v>17</v>
      </c>
      <c r="C16" t="s">
        <v>43</v>
      </c>
      <c r="D16">
        <v>1</v>
      </c>
      <c r="E16">
        <v>0.9</v>
      </c>
      <c r="F16">
        <v>8</v>
      </c>
      <c r="G16">
        <f>D16*E16*F16</f>
        <v>7.2</v>
      </c>
      <c r="H16" t="s">
        <v>44</v>
      </c>
    </row>
    <row r="17" spans="1:7" ht="12.75">
      <c r="A17" t="s">
        <v>36</v>
      </c>
      <c r="B17" t="s">
        <v>11</v>
      </c>
      <c r="C17" t="s">
        <v>45</v>
      </c>
      <c r="D17">
        <v>1</v>
      </c>
      <c r="E17">
        <v>0.184</v>
      </c>
      <c r="F17">
        <v>8</v>
      </c>
      <c r="G17">
        <f>D17*E17*F17</f>
        <v>1.472</v>
      </c>
    </row>
    <row r="18" spans="1:7" ht="12.75">
      <c r="A18">
        <v>11</v>
      </c>
      <c r="B18" t="s">
        <v>9</v>
      </c>
      <c r="C18" t="s">
        <v>46</v>
      </c>
      <c r="D18">
        <v>1</v>
      </c>
      <c r="E18">
        <v>1.05</v>
      </c>
      <c r="F18">
        <v>1</v>
      </c>
      <c r="G18">
        <f>D18*E18*F18</f>
        <v>1.05</v>
      </c>
    </row>
    <row r="19" spans="1:7" ht="12.75">
      <c r="A19">
        <v>11</v>
      </c>
      <c r="B19" t="s">
        <v>7</v>
      </c>
      <c r="C19" t="s">
        <v>10</v>
      </c>
      <c r="D19">
        <v>5</v>
      </c>
      <c r="E19">
        <v>0.01</v>
      </c>
      <c r="F19">
        <v>1</v>
      </c>
      <c r="G19">
        <f>D19*E19*F19</f>
        <v>0.05</v>
      </c>
    </row>
    <row r="20" spans="1:7" ht="12.75">
      <c r="A20">
        <v>11</v>
      </c>
      <c r="B20" t="s">
        <v>11</v>
      </c>
      <c r="C20" t="s">
        <v>10</v>
      </c>
      <c r="D20">
        <v>3</v>
      </c>
      <c r="E20">
        <v>0.01</v>
      </c>
      <c r="F20">
        <v>1</v>
      </c>
      <c r="G20">
        <f>D20*E20*F20</f>
        <v>0.03</v>
      </c>
    </row>
    <row r="21" spans="1:7" ht="12.75">
      <c r="A21">
        <v>11</v>
      </c>
      <c r="B21" t="s">
        <v>20</v>
      </c>
      <c r="C21" t="s">
        <v>47</v>
      </c>
      <c r="D21">
        <v>1</v>
      </c>
      <c r="E21">
        <v>0.04</v>
      </c>
      <c r="F21">
        <v>1</v>
      </c>
      <c r="G21">
        <f>D21*E21*F21</f>
        <v>0.04</v>
      </c>
    </row>
    <row r="22" spans="1:7" ht="12.75">
      <c r="A22">
        <v>11</v>
      </c>
      <c r="B22" t="s">
        <v>23</v>
      </c>
      <c r="C22" t="s">
        <v>10</v>
      </c>
      <c r="D22">
        <v>1</v>
      </c>
      <c r="E22">
        <v>0.0366</v>
      </c>
      <c r="F22">
        <v>1</v>
      </c>
      <c r="G22">
        <f>D22*E22*F22</f>
        <v>0.0366</v>
      </c>
    </row>
    <row r="23" spans="1:7" ht="12.75">
      <c r="A23">
        <v>11</v>
      </c>
      <c r="B23" t="s">
        <v>20</v>
      </c>
      <c r="C23" t="s">
        <v>25</v>
      </c>
      <c r="D23">
        <v>1</v>
      </c>
      <c r="E23">
        <v>0.04</v>
      </c>
      <c r="F23">
        <v>1</v>
      </c>
      <c r="G23">
        <f>D23*E23*F23</f>
        <v>0.04</v>
      </c>
    </row>
    <row r="24" spans="1:7" ht="12.75">
      <c r="A24">
        <v>12</v>
      </c>
      <c r="B24" t="s">
        <v>11</v>
      </c>
      <c r="C24" t="s">
        <v>10</v>
      </c>
      <c r="D24">
        <v>38</v>
      </c>
      <c r="E24">
        <v>0.01</v>
      </c>
      <c r="F24">
        <v>1</v>
      </c>
      <c r="G24">
        <f>D24*E24*F24</f>
        <v>0.38</v>
      </c>
    </row>
    <row r="25" spans="1:7" ht="12.75">
      <c r="A25">
        <v>12</v>
      </c>
      <c r="B25" t="s">
        <v>11</v>
      </c>
      <c r="C25" t="s">
        <v>10</v>
      </c>
      <c r="D25">
        <v>4</v>
      </c>
      <c r="E25">
        <v>0.05</v>
      </c>
      <c r="F25">
        <v>1</v>
      </c>
      <c r="G25">
        <f>D25*E25*F25</f>
        <v>0.2</v>
      </c>
    </row>
    <row r="26" spans="1:8" ht="12.75">
      <c r="A26">
        <v>12</v>
      </c>
      <c r="B26" t="s">
        <v>35</v>
      </c>
      <c r="C26" t="s">
        <v>48</v>
      </c>
      <c r="D26">
        <v>2</v>
      </c>
      <c r="E26">
        <v>1.65</v>
      </c>
      <c r="F26">
        <v>1</v>
      </c>
      <c r="G26">
        <f>D26*E26*F26</f>
        <v>3.3</v>
      </c>
      <c r="H26" t="s">
        <v>14</v>
      </c>
    </row>
    <row r="29" ht="12.75">
      <c r="G29">
        <f>SUM(G1:G28)</f>
        <v>56.827400000000004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6"/>
  <sheetViews>
    <sheetView tabSelected="1" workbookViewId="0" topLeftCell="A1">
      <selection activeCell="A7" sqref="A7"/>
    </sheetView>
  </sheetViews>
  <sheetFormatPr defaultColWidth="9.140625" defaultRowHeight="12.75"/>
  <cols>
    <col min="1" max="1" width="14.140625" style="0" customWidth="1"/>
  </cols>
  <sheetData>
    <row r="1" ht="12.75">
      <c r="A1" t="s">
        <v>49</v>
      </c>
    </row>
    <row r="3" spans="1:2" ht="12.75">
      <c r="A3" t="s">
        <v>50</v>
      </c>
      <c r="B3">
        <f>CONTROL!$G$1</f>
        <v>69.21879999999999</v>
      </c>
    </row>
    <row r="4" spans="1:2" ht="12.75">
      <c r="A4" t="s">
        <v>51</v>
      </c>
      <c r="B4">
        <f>POWER!$H$1</f>
        <v>56.827400000000004</v>
      </c>
    </row>
    <row r="6" spans="1:2" ht="12.75">
      <c r="A6" t="s">
        <v>52</v>
      </c>
      <c r="B6">
        <f>SUM(B3:B5)</f>
        <v>126.0462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Renkus-Heinz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 Fraser</dc:creator>
  <cp:keywords/>
  <dc:description/>
  <cp:lastModifiedBy>Dan Fraser</cp:lastModifiedBy>
  <dcterms:created xsi:type="dcterms:W3CDTF">2006-05-19T16:25:48Z</dcterms:created>
  <dcterms:modified xsi:type="dcterms:W3CDTF">2006-05-19T17:45:24Z</dcterms:modified>
  <cp:category/>
  <cp:version/>
  <cp:contentType/>
  <cp:contentStatus/>
</cp:coreProperties>
</file>