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305" activeTab="1"/>
  </bookViews>
  <sheets>
    <sheet name="Intro" sheetId="1" r:id="rId1"/>
    <sheet name="Inputs" sheetId="2" r:id="rId2"/>
  </sheets>
  <definedNames>
    <definedName name="Cout">#REF!</definedName>
    <definedName name="DCR">#REF!</definedName>
    <definedName name="ESR">#REF!</definedName>
    <definedName name="Gain">#REF!</definedName>
    <definedName name="Lout">#REF!</definedName>
    <definedName name="PrintLC">#REF!</definedName>
    <definedName name="Xover">#REF!</definedName>
  </definedNames>
  <calcPr fullCalcOnLoad="1"/>
</workbook>
</file>

<file path=xl/sharedStrings.xml><?xml version="1.0" encoding="utf-8"?>
<sst xmlns="http://schemas.openxmlformats.org/spreadsheetml/2006/main" count="55" uniqueCount="48">
  <si>
    <t xml:space="preserve"> V</t>
  </si>
  <si>
    <t>Select a device</t>
  </si>
  <si>
    <t>Enter your parameters</t>
  </si>
  <si>
    <t xml:space="preserve"> mA</t>
  </si>
  <si>
    <t xml:space="preserve"> Ohms</t>
  </si>
  <si>
    <r>
      <t xml:space="preserve"> P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0"/>
      </rPr>
      <t xml:space="preserve"> (W)</t>
    </r>
  </si>
  <si>
    <r>
      <t xml:space="preserve"> P</t>
    </r>
    <r>
      <rPr>
        <vertAlign val="subscript"/>
        <sz val="10"/>
        <rFont val="Arial"/>
        <family val="2"/>
      </rPr>
      <t>R3</t>
    </r>
    <r>
      <rPr>
        <sz val="10"/>
        <rFont val="Arial"/>
        <family val="0"/>
      </rPr>
      <t xml:space="preserve"> (W)</t>
    </r>
  </si>
  <si>
    <t xml:space="preserve">Vin (Min) </t>
  </si>
  <si>
    <t xml:space="preserve">Vin (Max) </t>
  </si>
  <si>
    <t xml:space="preserve">Vo </t>
  </si>
  <si>
    <t xml:space="preserve">Io </t>
  </si>
  <si>
    <t xml:space="preserve">R1 </t>
  </si>
  <si>
    <t xml:space="preserve">R2 </t>
  </si>
  <si>
    <t xml:space="preserve">R3 </t>
  </si>
  <si>
    <t xml:space="preserve">C1 </t>
  </si>
  <si>
    <t xml:space="preserve">Vo min </t>
  </si>
  <si>
    <t xml:space="preserve">Vo max </t>
  </si>
  <si>
    <t>TL431A  36V, 100mA, 1%</t>
  </si>
  <si>
    <t>TL1431  36V, 100mA, 0.4%</t>
  </si>
  <si>
    <t>TLV431  6V, 15mA, 1%</t>
  </si>
  <si>
    <t>TL431    36V, 100mA  2%</t>
  </si>
  <si>
    <t xml:space="preserve">Efficiency </t>
  </si>
  <si>
    <r>
      <t xml:space="preserve"> P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(W)</t>
    </r>
  </si>
  <si>
    <t xml:space="preserve"> %</t>
  </si>
  <si>
    <r>
      <t xml:space="preserve"> P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0"/>
      </rPr>
      <t xml:space="preserve"> (W) Max</t>
    </r>
  </si>
  <si>
    <r>
      <t>I</t>
    </r>
    <r>
      <rPr>
        <vertAlign val="subscript"/>
        <sz val="10"/>
        <rFont val="Arial"/>
        <family val="2"/>
      </rPr>
      <t>Div</t>
    </r>
    <r>
      <rPr>
        <sz val="10"/>
        <rFont val="Arial"/>
        <family val="0"/>
      </rPr>
      <t>/I</t>
    </r>
    <r>
      <rPr>
        <vertAlign val="subscript"/>
        <sz val="10"/>
        <rFont val="Arial"/>
        <family val="2"/>
      </rPr>
      <t>Ref</t>
    </r>
  </si>
  <si>
    <r>
      <t>I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0"/>
      </rPr>
      <t xml:space="preserve"> (mA) Max</t>
    </r>
  </si>
  <si>
    <r>
      <t>I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0"/>
      </rPr>
      <t xml:space="preserve"> (mA)</t>
    </r>
  </si>
  <si>
    <r>
      <t>I</t>
    </r>
    <r>
      <rPr>
        <vertAlign val="subscript"/>
        <sz val="10"/>
        <rFont val="Arial"/>
        <family val="2"/>
      </rPr>
      <t>R3</t>
    </r>
    <r>
      <rPr>
        <sz val="10"/>
        <rFont val="Arial"/>
        <family val="0"/>
      </rPr>
      <t xml:space="preserve"> (mA)</t>
    </r>
  </si>
  <si>
    <t>© 2000</t>
  </si>
  <si>
    <t>This worksheet is designed for use with Microsoft Excel 5.0 or later.  Its use is intended to assist power supply designers in their</t>
  </si>
  <si>
    <t>Comments or suggestions should be emailed to: pdrogers @ ti.com.</t>
  </si>
  <si>
    <t xml:space="preserve"> </t>
  </si>
  <si>
    <t>Disclaimer</t>
  </si>
  <si>
    <t>This product is designed as an aid for customers of Texas Instruments.  No warranties, either express</t>
  </si>
  <si>
    <t>or implied, with respect to this software or its fitness for any particular purpose is claimed by Texas</t>
  </si>
  <si>
    <t>Instruments or the author.  The software is licensed solely on an "as is" basis.  The entire risk as to its</t>
  </si>
  <si>
    <t>quality and performance is with the customer.</t>
  </si>
  <si>
    <t>routine, day-to-day calculations.</t>
  </si>
  <si>
    <t>This worksheet has yellow input cells and blue output cells.  All  component values are calculated to the nearest 1% resistor</t>
  </si>
  <si>
    <t>value and 5% capacitor value.</t>
  </si>
  <si>
    <t>Designing with the TL431 Family of Shunt Regulators</t>
  </si>
  <si>
    <t xml:space="preserve"> &gt; uF</t>
  </si>
  <si>
    <t xml:space="preserve"> &lt; pF</t>
  </si>
  <si>
    <t>Note:  C1 should be less than the value in B21 or greater than the value in B22 to insure stability.</t>
  </si>
  <si>
    <t xml:space="preserve">  Shunt Regulator Design</t>
  </si>
  <si>
    <t>Rev. 1.0</t>
  </si>
  <si>
    <r>
      <t xml:space="preserve"> % (at Vo</t>
    </r>
    <r>
      <rPr>
        <vertAlign val="subscript"/>
        <sz val="10"/>
        <rFont val="Arial"/>
        <family val="2"/>
      </rPr>
      <t>(MIN)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</si>
</sst>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(* #,##0.0_);_(* \(#,##0.0\);_(* &quot;-&quot;??_);_(@_)"/>
    <numFmt numFmtId="184" formatCode="_(* #,##0_);_(* \(#,##0\);_(* &quot;-&quot;??_);_(@_)"/>
    <numFmt numFmtId="185" formatCode="_(* #,##0.0_);_(* \(#,##0.0\);_(* &quot;-&quot;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_);_(* \(#,##0.000000\);_(* &quot;-&quot;??????_);_(@_)"/>
    <numFmt numFmtId="192" formatCode="_(* #,##0.000_);_(* \(#,##0.000\);_(* &quot;-&quot;???_);_(@_)"/>
    <numFmt numFmtId="193" formatCode="00000"/>
    <numFmt numFmtId="194" formatCode="m/d"/>
  </numFmts>
  <fonts count="43">
    <font>
      <sz val="10"/>
      <name val="Arial"/>
      <family val="0"/>
    </font>
    <font>
      <vertAlign val="subscript"/>
      <sz val="10"/>
      <name val="Arial"/>
      <family val="2"/>
    </font>
    <font>
      <b/>
      <sz val="18"/>
      <name val="MS Sans Serif"/>
      <family val="2"/>
    </font>
    <font>
      <sz val="10"/>
      <color indexed="10"/>
      <name val="Arial"/>
      <family val="2"/>
    </font>
    <font>
      <b/>
      <sz val="24"/>
      <name val="Arial"/>
      <family val="0"/>
    </font>
    <font>
      <sz val="12"/>
      <name val="MS Sans Serif"/>
      <family val="2"/>
    </font>
    <font>
      <b/>
      <sz val="18"/>
      <name val="Arial"/>
      <family val="2"/>
    </font>
    <font>
      <b/>
      <i/>
      <sz val="24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right"/>
    </xf>
    <xf numFmtId="9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3" borderId="0" xfId="0" applyFont="1" applyFill="1" applyAlignment="1">
      <alignment/>
    </xf>
    <xf numFmtId="176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178" fontId="0" fillId="34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177" fontId="0" fillId="36" borderId="10" xfId="0" applyNumberForma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581025</xdr:colOff>
      <xdr:row>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257175"/>
          <a:ext cx="97250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76200</xdr:rowOff>
    </xdr:from>
    <xdr:to>
      <xdr:col>11</xdr:col>
      <xdr:colOff>485775</xdr:colOff>
      <xdr:row>28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990600" y="4076700"/>
          <a:ext cx="6200775" cy="11715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2</xdr:row>
      <xdr:rowOff>28575</xdr:rowOff>
    </xdr:from>
    <xdr:to>
      <xdr:col>4</xdr:col>
      <xdr:colOff>28575</xdr:colOff>
      <xdr:row>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29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</xdr:row>
      <xdr:rowOff>142875</xdr:rowOff>
    </xdr:from>
    <xdr:to>
      <xdr:col>8</xdr:col>
      <xdr:colOff>466725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57200"/>
          <a:ext cx="2333625" cy="2362200"/>
        </a:xfrm>
        <a:prstGeom prst="rect">
          <a:avLst/>
        </a:prstGeom>
        <a:solidFill>
          <a:srgbClr val="FFFFCC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</xdr:row>
      <xdr:rowOff>57150</xdr:rowOff>
    </xdr:from>
    <xdr:to>
      <xdr:col>2</xdr:col>
      <xdr:colOff>981075</xdr:colOff>
      <xdr:row>5</xdr:row>
      <xdr:rowOff>142875</xdr:rowOff>
    </xdr:to>
    <xdr:pic>
      <xdr:nvPicPr>
        <xdr:cNvPr id="2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04850"/>
          <a:ext cx="1638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9525</xdr:rowOff>
    </xdr:from>
    <xdr:to>
      <xdr:col>2</xdr:col>
      <xdr:colOff>9525</xdr:colOff>
      <xdr:row>16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638425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171450</xdr:rowOff>
    </xdr:from>
    <xdr:to>
      <xdr:col>11</xdr:col>
      <xdr:colOff>123825</xdr:colOff>
      <xdr:row>1</xdr:row>
      <xdr:rowOff>133350</xdr:rowOff>
    </xdr:to>
    <xdr:pic>
      <xdr:nvPicPr>
        <xdr:cNvPr id="4" name="cbAbo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171450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65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sheetData>
    <row r="1" spans="1:16" ht="12" customHeight="1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30">
      <c r="A3" s="18"/>
      <c r="B3" s="19"/>
      <c r="C3" s="19"/>
      <c r="D3" s="21"/>
      <c r="E3" s="19"/>
      <c r="F3" s="19"/>
      <c r="G3" s="19"/>
      <c r="H3" s="19"/>
      <c r="I3" s="19"/>
      <c r="J3" s="19"/>
      <c r="K3" s="19"/>
      <c r="L3" s="22"/>
      <c r="M3" s="19"/>
      <c r="N3" s="19"/>
      <c r="O3" s="19"/>
      <c r="P3" s="20"/>
    </row>
    <row r="4" spans="1:16" ht="23.25">
      <c r="A4" s="18"/>
      <c r="B4" s="19"/>
      <c r="C4" s="19"/>
      <c r="D4" s="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15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2" t="s">
        <v>29</v>
      </c>
      <c r="N7" s="19"/>
      <c r="O7" s="19" t="s">
        <v>46</v>
      </c>
      <c r="P7" s="20"/>
    </row>
    <row r="8" spans="1:16" ht="30">
      <c r="A8" s="18"/>
      <c r="B8" s="24" t="s">
        <v>41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12.75">
      <c r="A11" s="18"/>
      <c r="B11" s="19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>
      <c r="A12" s="18"/>
      <c r="B12" s="19" t="s">
        <v>38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 ht="12.75">
      <c r="A14" s="18"/>
      <c r="B14" s="19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ht="12.75">
      <c r="A15" s="18"/>
      <c r="B15" s="19" t="s">
        <v>40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2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 ht="12.75">
      <c r="A18" s="18"/>
      <c r="B18" s="19" t="s">
        <v>31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ht="12.75">
      <c r="A21" s="18"/>
      <c r="B21" s="19"/>
      <c r="C21" s="19" t="s">
        <v>32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6" ht="15.75">
      <c r="A23" s="18"/>
      <c r="B23" s="19"/>
      <c r="C23" s="25" t="s">
        <v>33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ht="12.75">
      <c r="A24" s="18"/>
      <c r="B24" s="19"/>
      <c r="C24" s="19" t="s">
        <v>34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 ht="12.75">
      <c r="A25" s="18"/>
      <c r="B25" s="19"/>
      <c r="C25" s="19" t="s">
        <v>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12.75">
      <c r="A26" s="18"/>
      <c r="B26" s="19"/>
      <c r="C26" s="19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12.75">
      <c r="A27" s="18"/>
      <c r="B27" s="19"/>
      <c r="C27" s="19" t="s">
        <v>37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</row>
    <row r="34" spans="1:16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</row>
    <row r="35" spans="1:16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</row>
    <row r="36" spans="1:16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12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8" spans="1:16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1:16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</row>
    <row r="40" spans="1:16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6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</row>
    <row r="42" spans="1:16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6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16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6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</row>
    <row r="46" spans="1:16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1:16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</row>
    <row r="48" spans="1:16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</row>
    <row r="49" spans="1:16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  <row r="50" spans="1:16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ht="12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1:16" ht="12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ht="15.75">
      <c r="A54" s="18"/>
      <c r="B54" s="19"/>
      <c r="C54" s="2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ht="12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</row>
    <row r="56" spans="1:16" ht="12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</row>
    <row r="57" spans="1:16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</row>
    <row r="58" spans="1:16" ht="12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6" ht="12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</row>
    <row r="60" spans="1:16" ht="12.7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1:16" ht="12.7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  <row r="62" spans="1:16" ht="12.7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</row>
    <row r="63" spans="1:16" ht="12.7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</row>
    <row r="64" spans="1:16" ht="12.7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1:16" ht="13.5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ht="13.5" thickTop="1"/>
  </sheetData>
  <sheetProtection password="CF3F" sheet="1" objects="1" scenarios="1"/>
  <printOptions/>
  <pageMargins left="0.75" right="0.75" top="1" bottom="1" header="0.5" footer="0.5"/>
  <pageSetup horizontalDpi="600" verticalDpi="600" orientation="portrait" scale="7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4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3" max="3" width="15.8515625" style="0" customWidth="1"/>
    <col min="8" max="8" width="9.28125" style="0" customWidth="1"/>
    <col min="9" max="9" width="7.8515625" style="0" customWidth="1"/>
    <col min="10" max="10" width="8.28125" style="0" customWidth="1"/>
  </cols>
  <sheetData>
    <row r="1" spans="1:17" ht="24.75" thickBot="1" thickTop="1">
      <c r="A1" s="6" t="s">
        <v>45</v>
      </c>
      <c r="B1" s="7"/>
      <c r="C1" s="7"/>
      <c r="D1" s="7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9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9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" t="s">
        <v>7</v>
      </c>
      <c r="B10" s="12">
        <v>18</v>
      </c>
      <c r="C10" s="1" t="s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3" t="s">
        <v>8</v>
      </c>
      <c r="B11" s="29">
        <v>19</v>
      </c>
      <c r="C11" s="1" t="s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3" t="s">
        <v>9</v>
      </c>
      <c r="B12" s="30">
        <v>16</v>
      </c>
      <c r="C12" s="1" t="s">
        <v>0</v>
      </c>
      <c r="D12" s="1"/>
      <c r="E12" s="1"/>
      <c r="F12" s="1"/>
      <c r="G12" s="1" t="s">
        <v>20</v>
      </c>
      <c r="H12" s="1"/>
      <c r="I12" s="4"/>
      <c r="J12" s="1"/>
      <c r="K12" s="1"/>
      <c r="L12" s="1"/>
      <c r="M12" s="1"/>
      <c r="N12" s="1"/>
      <c r="O12" s="1"/>
      <c r="P12" s="1"/>
      <c r="Q12" s="1"/>
    </row>
    <row r="13" spans="1:17" ht="12.75">
      <c r="A13" s="3" t="s">
        <v>10</v>
      </c>
      <c r="B13" s="12">
        <v>15</v>
      </c>
      <c r="C13" s="1" t="s">
        <v>3</v>
      </c>
      <c r="D13" s="1"/>
      <c r="E13" s="1"/>
      <c r="F13" s="1"/>
      <c r="G13" s="1" t="s">
        <v>17</v>
      </c>
      <c r="H13" s="1"/>
      <c r="I13" s="4"/>
      <c r="J13" s="1"/>
      <c r="K13" s="1"/>
      <c r="L13" s="1"/>
      <c r="M13" s="1"/>
      <c r="N13" s="1"/>
      <c r="O13" s="1"/>
      <c r="P13" s="1"/>
      <c r="Q13" s="1"/>
    </row>
    <row r="14" spans="1:17" ht="15.75">
      <c r="A14" s="3" t="s">
        <v>25</v>
      </c>
      <c r="B14" s="12">
        <v>200</v>
      </c>
      <c r="C14" s="1"/>
      <c r="D14" s="1"/>
      <c r="E14" s="1"/>
      <c r="F14" s="1"/>
      <c r="G14" s="1" t="s">
        <v>18</v>
      </c>
      <c r="H14" s="1"/>
      <c r="I14" s="4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 t="s">
        <v>19</v>
      </c>
      <c r="H15" s="1"/>
      <c r="I15" s="5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4"/>
      <c r="J16" s="1"/>
      <c r="K16" s="1"/>
      <c r="L16" s="1"/>
      <c r="M16" s="1"/>
      <c r="N16" s="1"/>
      <c r="O16" s="1"/>
      <c r="P16" s="1"/>
      <c r="Q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>
        <f>B19/B20</f>
        <v>5.348101265822785</v>
      </c>
    </row>
    <row r="18" spans="1:17" ht="15.75">
      <c r="A18" s="3" t="s">
        <v>11</v>
      </c>
      <c r="B18" s="11">
        <v>100</v>
      </c>
      <c r="C18" s="1" t="s">
        <v>4</v>
      </c>
      <c r="D18" s="14">
        <v>0.05577600000000001</v>
      </c>
      <c r="E18" s="1" t="s">
        <v>24</v>
      </c>
      <c r="F18" s="1"/>
      <c r="G18" s="10">
        <v>16.8</v>
      </c>
      <c r="H18" s="1" t="s">
        <v>26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3" t="s">
        <v>12</v>
      </c>
      <c r="B19" s="2">
        <v>16900</v>
      </c>
      <c r="C19" s="1" t="s">
        <v>4</v>
      </c>
      <c r="D19" s="14">
        <v>0.0108</v>
      </c>
      <c r="E19" s="1" t="s">
        <v>5</v>
      </c>
      <c r="F19" s="1"/>
      <c r="G19" s="14">
        <v>0.8</v>
      </c>
      <c r="H19" s="1" t="s">
        <v>27</v>
      </c>
      <c r="I19" s="1"/>
      <c r="J19" s="1"/>
      <c r="K19" s="1"/>
      <c r="L19" s="1"/>
      <c r="M19" s="1"/>
      <c r="N19" s="1"/>
      <c r="O19" s="1"/>
      <c r="P19" s="1"/>
      <c r="Q19" s="1"/>
    </row>
    <row r="20" spans="1:21" ht="15.75">
      <c r="A20" s="3" t="s">
        <v>13</v>
      </c>
      <c r="B20" s="2">
        <v>3160</v>
      </c>
      <c r="C20" s="1" t="s">
        <v>4</v>
      </c>
      <c r="D20" s="14">
        <v>0.002</v>
      </c>
      <c r="E20" s="1" t="s">
        <v>6</v>
      </c>
      <c r="F20" s="1"/>
      <c r="G20" s="14">
        <v>0.8</v>
      </c>
      <c r="H20" s="1" t="s">
        <v>28</v>
      </c>
      <c r="I20" s="1"/>
      <c r="J20" s="1"/>
      <c r="K20" s="1"/>
      <c r="L20" s="1"/>
      <c r="M20" s="1"/>
      <c r="N20" s="1"/>
      <c r="O20" s="1"/>
      <c r="P20" s="1"/>
      <c r="Q20" s="1"/>
      <c r="S20">
        <f>33200/1800</f>
        <v>18.444444444444443</v>
      </c>
      <c r="U20">
        <f>2.5*19</f>
        <v>47.5</v>
      </c>
    </row>
    <row r="21" spans="1:17" ht="15.75">
      <c r="A21" s="3" t="s">
        <v>14</v>
      </c>
      <c r="B21" s="2">
        <v>33000</v>
      </c>
      <c r="C21" s="1" t="s">
        <v>43</v>
      </c>
      <c r="D21" s="14">
        <v>0.08457600000000001</v>
      </c>
      <c r="E21" s="1" t="s">
        <v>22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9" ht="12.75">
      <c r="A22" s="1"/>
      <c r="B22" s="2">
        <v>0.082</v>
      </c>
      <c r="C22" s="1" t="s">
        <v>42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>
        <f>16*1800</f>
        <v>28800</v>
      </c>
    </row>
    <row r="23" spans="1:19" ht="12.75">
      <c r="A23" s="1"/>
      <c r="B23" s="1"/>
      <c r="C23" s="3" t="s">
        <v>15</v>
      </c>
      <c r="D23" s="10">
        <v>15.552848101265823</v>
      </c>
      <c r="E23" s="1" t="s">
        <v>0</v>
      </c>
      <c r="F23" s="13">
        <v>-2.7946993670886116</v>
      </c>
      <c r="G23" s="1" t="s">
        <v>23</v>
      </c>
      <c r="H23" s="1"/>
      <c r="I23" s="1"/>
      <c r="J23" s="1"/>
      <c r="K23" s="1"/>
      <c r="L23" s="1"/>
      <c r="M23" s="1"/>
      <c r="N23" s="1"/>
      <c r="O23" s="1"/>
      <c r="P23" s="1"/>
      <c r="Q23" s="1"/>
      <c r="S23">
        <v>100000</v>
      </c>
    </row>
    <row r="24" spans="1:19" ht="12.75">
      <c r="A24" s="1"/>
      <c r="B24" s="1"/>
      <c r="C24" s="3" t="s">
        <v>16</v>
      </c>
      <c r="D24" s="10">
        <v>16.1876582278481</v>
      </c>
      <c r="E24" s="1" t="s">
        <v>0</v>
      </c>
      <c r="F24" s="13">
        <v>1.1728639240506311</v>
      </c>
      <c r="G24" s="1" t="s">
        <v>23</v>
      </c>
      <c r="H24" s="1"/>
      <c r="I24" s="1"/>
      <c r="J24" s="1"/>
      <c r="K24" s="1"/>
      <c r="L24" s="1"/>
      <c r="M24" s="1"/>
      <c r="N24" s="1"/>
      <c r="O24" s="1"/>
      <c r="P24" s="1"/>
      <c r="Q24" s="1"/>
      <c r="S24">
        <v>9100</v>
      </c>
    </row>
    <row r="25" spans="1:19" ht="15.75">
      <c r="A25" s="1"/>
      <c r="B25" s="1"/>
      <c r="C25" s="3" t="s">
        <v>21</v>
      </c>
      <c r="D25" s="11">
        <v>81.75261919041363</v>
      </c>
      <c r="E25" s="1" t="s">
        <v>47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>
        <f>(S24*S23)/(S24+S23)</f>
        <v>8340.971585701192</v>
      </c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9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T29">
        <f>48*16/18</f>
        <v>42.666666666666664</v>
      </c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D. Rogers</dc:creator>
  <cp:keywords/>
  <dc:description/>
  <cp:lastModifiedBy>Dan Fraser</cp:lastModifiedBy>
  <dcterms:created xsi:type="dcterms:W3CDTF">2000-04-10T20:32:19Z</dcterms:created>
  <dcterms:modified xsi:type="dcterms:W3CDTF">2010-09-14T16:56:05Z</dcterms:modified>
  <cp:category/>
  <cp:version/>
  <cp:contentType/>
  <cp:contentStatus/>
</cp:coreProperties>
</file>